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32652171-DA16-473A-B2E6-5A03586F706E}" xr6:coauthVersionLast="45" xr6:coauthVersionMax="45" xr10:uidLastSave="{00000000-0000-0000-0000-000000000000}"/>
  <bookViews>
    <workbookView xWindow="5115" yWindow="105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J7" i="1"/>
  <c r="I7" i="1"/>
  <c r="H7" i="1"/>
  <c r="G7" i="1"/>
  <c r="J6" i="1"/>
  <c r="I6" i="1"/>
  <c r="H6" i="1"/>
  <c r="G6" i="1"/>
  <c r="J4" i="1"/>
  <c r="I4" i="1"/>
  <c r="H4" i="1"/>
  <c r="G4" i="1"/>
  <c r="F6" i="1"/>
  <c r="F4" i="1"/>
  <c r="E6" i="1"/>
  <c r="E4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<sst xmlns="http://schemas.openxmlformats.org/spreadsheetml/2006/main" count="42" uniqueCount="41">
  <si>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</si>
  <si>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</si>
  <si>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</si>
  <si>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</si>
  <si>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</si>
  <si>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</si>
  <si>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</si>
  <si>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</si>
  <si>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</si>
  <si>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</si>
  <si>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</si>
  <si>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</si>
  <si>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</si>
  <si>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</si>
  <si>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</si>
  <si>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</si>
  <si>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</si>
  <si>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</si>
  <si>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</si>
  <si>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</si>
  <si>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</si>
  <si>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</si>
  <si>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</si>
  <si>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</si>
  <si>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</si>
  <si>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</si>
  <si>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</si>
  <si>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</si>
  <si>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</si>
  <si>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на молоке</t>
  </si>
  <si>
    <t>Груша свежая</t>
  </si>
  <si>
    <t>Щи из свежей капусты</t>
  </si>
  <si>
    <t>Гороховое пюре</t>
  </si>
  <si>
    <t>108/105</t>
  </si>
  <si>
    <t>Рожки отварные-сосиска отварная-огурец порционно</t>
  </si>
  <si>
    <t>Хлеб-масло сливочное-сыр</t>
  </si>
  <si>
    <t>Салат картофельный с солёным огурцом</t>
  </si>
  <si>
    <t>Шницель из говядины</t>
  </si>
  <si>
    <t>Компот из свежих фруктов</t>
  </si>
  <si>
    <t>Хлеб</t>
  </si>
  <si>
    <t>291/395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</si>
</sst>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7" sqref="B1:J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44897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40</v>
      </c>
      <c r="D4" s="9" t="s">
        <v>34</v>
      </c>
      <c r="E4" s="10">
        <f>150+50+80</f>
        <v>280</v>
      </c>
      <c r="F4" s="11">
        <f>9.85+50.07+13.91</f>
        <v>73.83</v>
      </c>
      <c r="G4" s="11">
        <f>144.9+115+14.4/60*80</f>
        <v>279.09999999999997</v>
      </c>
      <c r="H4" s="11">
        <f>5.65+5.2+0.48/60*80</f>
        <v>11.490000000000002</v>
      </c>
      <c r="I4" s="11">
        <f>0.68+10.5+0</f>
        <v>11.18</v>
      </c>
      <c r="J4" s="12">
        <f>29.04+0+1.5/60*80</f>
        <v>31.04</v>
      </c>
    </row>
    <row r="5" spans="1:10" x14ac:dyDescent="0.25">
      <c r="A5" s="13"/>
      <c r="B5" s="14" t="s">
        <v>17</v>
      </c>
      <c r="C5" s="15">
        <v>496</v>
      </c>
      <c r="D5" s="16" t="s">
        <v>29</v>
      </c>
      <c r="E5" s="17">
        <v>200</v>
      </c>
      <c r="F5" s="18">
        <v>22.85</v>
      </c>
      <c r="G5" s="18">
        <v>144</v>
      </c>
      <c r="H5" s="18">
        <v>3.6</v>
      </c>
      <c r="I5" s="18">
        <v>3.3</v>
      </c>
      <c r="J5" s="19">
        <v>25</v>
      </c>
    </row>
    <row r="6" spans="1:10" x14ac:dyDescent="0.25">
      <c r="A6" s="13"/>
      <c r="B6" s="14" t="s">
        <v>18</v>
      </c>
      <c r="C6" s="15" t="s">
        <v>33</v>
      </c>
      <c r="D6" s="16" t="s">
        <v>35</v>
      </c>
      <c r="E6" s="17">
        <f>60+10+20</f>
        <v>90</v>
      </c>
      <c r="F6" s="18">
        <f>5.4+11.85+14.13</f>
        <v>31.380000000000003</v>
      </c>
      <c r="G6" s="18">
        <f>141+74.8+51.45/15*20</f>
        <v>284.40000000000003</v>
      </c>
      <c r="H6" s="18">
        <f>4.56+0.05+3.84/15*20</f>
        <v>9.73</v>
      </c>
      <c r="I6" s="18">
        <f>0.48+8.25+3.9/15*20</f>
        <v>13.93</v>
      </c>
      <c r="J6" s="19">
        <f>29.52+0.08+0</f>
        <v>29.599999999999998</v>
      </c>
    </row>
    <row r="7" spans="1:10" x14ac:dyDescent="0.25">
      <c r="A7" s="13"/>
      <c r="B7" s="15" t="s">
        <v>20</v>
      </c>
      <c r="C7" s="15">
        <v>112</v>
      </c>
      <c r="D7" s="16" t="s">
        <v>30</v>
      </c>
      <c r="E7" s="17">
        <v>150</v>
      </c>
      <c r="F7" s="18">
        <v>34.17</v>
      </c>
      <c r="G7" s="18">
        <f>47/100*150</f>
        <v>70.5</v>
      </c>
      <c r="H7" s="18">
        <f>0.4/100*150</f>
        <v>0.6</v>
      </c>
      <c r="I7" s="18">
        <f>0.4/100*150</f>
        <v>0.6</v>
      </c>
      <c r="J7" s="19">
        <f>9.8/100*150</f>
        <v>14.700000000000001</v>
      </c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19</v>
      </c>
      <c r="B9" s="25" t="s">
        <v>20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21</v>
      </c>
      <c r="B12" s="27" t="s">
        <v>22</v>
      </c>
      <c r="C12" s="28">
        <v>66</v>
      </c>
      <c r="D12" s="29" t="s">
        <v>36</v>
      </c>
      <c r="E12" s="30">
        <v>80</v>
      </c>
      <c r="F12" s="31">
        <v>14.79</v>
      </c>
      <c r="G12" s="31">
        <f>57.6/60*80</f>
        <v>76.800000000000011</v>
      </c>
      <c r="H12" s="31">
        <f>1.02/60*80</f>
        <v>1.36</v>
      </c>
      <c r="I12" s="31">
        <f>3.18/60*80</f>
        <v>4.24</v>
      </c>
      <c r="J12" s="32">
        <f>6.36/60*80</f>
        <v>8.48</v>
      </c>
    </row>
    <row r="13" spans="1:10" x14ac:dyDescent="0.25">
      <c r="A13" s="13"/>
      <c r="B13" s="14" t="s">
        <v>23</v>
      </c>
      <c r="C13" s="15">
        <v>142</v>
      </c>
      <c r="D13" s="16" t="s">
        <v>31</v>
      </c>
      <c r="E13" s="17">
        <v>200</v>
      </c>
      <c r="F13" s="18">
        <v>27.19</v>
      </c>
      <c r="G13" s="18">
        <v>66.400000000000006</v>
      </c>
      <c r="H13" s="18">
        <v>1.4</v>
      </c>
      <c r="I13" s="18">
        <v>3.98</v>
      </c>
      <c r="J13" s="19">
        <v>6.82</v>
      </c>
    </row>
    <row r="14" spans="1:10" x14ac:dyDescent="0.25">
      <c r="A14" s="13"/>
      <c r="B14" s="14" t="s">
        <v>24</v>
      </c>
      <c r="C14" s="15">
        <v>381</v>
      </c>
      <c r="D14" s="16" t="s">
        <v>37</v>
      </c>
      <c r="E14" s="17">
        <v>100</v>
      </c>
      <c r="F14" s="18">
        <v>74.62</v>
      </c>
      <c r="G14" s="18">
        <v>286</v>
      </c>
      <c r="H14" s="18">
        <v>17.8</v>
      </c>
      <c r="I14" s="18">
        <v>17.5</v>
      </c>
      <c r="J14" s="19">
        <v>14.3</v>
      </c>
    </row>
    <row r="15" spans="1:10" x14ac:dyDescent="0.25">
      <c r="A15" s="13"/>
      <c r="B15" s="14" t="s">
        <v>25</v>
      </c>
      <c r="C15" s="15">
        <v>418</v>
      </c>
      <c r="D15" s="16" t="s">
        <v>32</v>
      </c>
      <c r="E15" s="17">
        <v>150</v>
      </c>
      <c r="F15" s="18">
        <v>9.83</v>
      </c>
      <c r="G15" s="18">
        <v>205.2</v>
      </c>
      <c r="H15" s="18">
        <v>14.62</v>
      </c>
      <c r="I15" s="18">
        <v>0</v>
      </c>
      <c r="J15" s="19">
        <v>29.1</v>
      </c>
    </row>
    <row r="16" spans="1:10" x14ac:dyDescent="0.25">
      <c r="A16" s="13"/>
      <c r="B16" s="14" t="s">
        <v>26</v>
      </c>
      <c r="C16" s="15">
        <v>507</v>
      </c>
      <c r="D16" s="16" t="s">
        <v>38</v>
      </c>
      <c r="E16" s="17">
        <v>200</v>
      </c>
      <c r="F16" s="18">
        <v>15.82</v>
      </c>
      <c r="G16" s="18">
        <v>96</v>
      </c>
      <c r="H16" s="18">
        <v>0.5</v>
      </c>
      <c r="I16" s="18">
        <v>0.2</v>
      </c>
      <c r="J16" s="19">
        <v>23.1</v>
      </c>
    </row>
    <row r="17" spans="1:10" x14ac:dyDescent="0.25">
      <c r="A17" s="13"/>
      <c r="B17" s="14" t="s">
        <v>27</v>
      </c>
      <c r="C17" s="15">
        <v>108</v>
      </c>
      <c r="D17" s="16" t="s">
        <v>39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2022-12-05T01:00:09Z</dcterms:modified>
  <dc:language>ru-RU</dc:language>
</cp:coreProperties>
</file>