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1B6391A2-6156-4820-B17B-0B12B0295907}" xr6:coauthVersionLast="45" xr6:coauthVersionMax="45" xr10:uidLastSave="{00000000-0000-0000-0000-000000000000}"/>
  <bookViews>
    <workbookView xWindow="-5145" yWindow="615" windowWidth="15420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" l="1"/>
  <c r="E6" i="1"/>
  <c r="F6" i="1"/>
  <c r="H6" i="1"/>
  <c r="I6" i="1"/>
  <c r="J6" i="1"/>
  <c r="G7" i="1"/>
  <c r="H7" i="1"/>
  <c r="I7" i="1"/>
  <c r="J7" i="1"/>
  <c r="J14" i="1" l="1"/>
  <c r="I14" i="1"/>
  <c r="H14" i="1"/>
  <c r="G14" i="1"/>
  <c r="J13" i="1"/>
  <c r="I13" i="1"/>
  <c r="H13" i="1"/>
  <c r="G13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<sst xmlns="http://schemas.openxmlformats.org/spreadsheetml/2006/main" count="42" uniqueCount="41">
  <si>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</si>
  <si>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</si>
  <si>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</si>
  <si>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</si>
  <si>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</si>
  <si>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</si>
  <si>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</si>
  <si>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</si>
  <si>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</si>
  <si>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</si>
  <si>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</si>
  <si>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</si>
  <si>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</si>
  <si>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</si>
  <si>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</si>
  <si>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</si>
  <si>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</si>
  <si>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</si>
  <si>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</si>
  <si>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</si>
  <si>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</si>
  <si>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</si>
  <si>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</si>
  <si>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</si>
  <si>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</si>
  <si>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</si>
  <si>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Печень тушенная в сметанном соусе</t>
  </si>
  <si>
    <t>сладкое</t>
  </si>
  <si>
    <t>хлеб бел.</t>
  </si>
  <si>
    <t>хлеб черн.</t>
  </si>
  <si>
    <t>Салат из моркови с зеленым горошком</t>
  </si>
  <si>
    <t>108/105</t>
  </si>
  <si>
    <t>401/422</t>
  </si>
  <si>
    <t>Хлеб</t>
  </si>
  <si>
    <t>Картофельное пюре</t>
  </si>
  <si>
    <t>Хлеб-сыр</t>
  </si>
  <si>
    <t>Борщ с курицей</t>
  </si>
  <si>
    <t>Яблоко</t>
  </si>
  <si>
    <t>Чай с молоком</t>
  </si>
  <si>
    <t>Компот из свежих ягод</t>
  </si>
  <si>
    <t>Каша молочная геркулес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</si>
</sst>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B1" zoomScaleNormal="100" workbookViewId="0">
      <selection activeCell="F17" sqref="F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44987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313</v>
      </c>
      <c r="D4" s="9" t="s">
        <v>40</v>
      </c>
      <c r="E4" s="10">
        <v>200</v>
      </c>
      <c r="F4" s="11">
        <v>29.91</v>
      </c>
      <c r="G4" s="11">
        <v>362</v>
      </c>
      <c r="H4" s="11">
        <v>24</v>
      </c>
      <c r="I4" s="11">
        <v>25.2</v>
      </c>
      <c r="J4" s="12">
        <v>23.9</v>
      </c>
    </row>
    <row r="5" spans="1:10" x14ac:dyDescent="0.25">
      <c r="A5" s="13"/>
      <c r="B5" s="14" t="s">
        <v>17</v>
      </c>
      <c r="C5" s="15">
        <v>495</v>
      </c>
      <c r="D5" s="16" t="s">
        <v>38</v>
      </c>
      <c r="E5" s="17">
        <v>200</v>
      </c>
      <c r="F5" s="18">
        <v>14.47</v>
      </c>
      <c r="G5" s="18">
        <v>81</v>
      </c>
      <c r="H5" s="18">
        <v>1.5</v>
      </c>
      <c r="I5" s="18">
        <v>1.3</v>
      </c>
      <c r="J5" s="19">
        <v>15.9</v>
      </c>
    </row>
    <row r="6" spans="1:10" x14ac:dyDescent="0.25">
      <c r="A6" s="13"/>
      <c r="B6" s="14" t="s">
        <v>18</v>
      </c>
      <c r="C6" s="15" t="s">
        <v>31</v>
      </c>
      <c r="D6" s="16" t="s">
        <v>35</v>
      </c>
      <c r="E6" s="17">
        <f>60+15</f>
        <v>75</v>
      </c>
      <c r="F6" s="18">
        <f>10.61+5.4</f>
        <v>16.009999999999998</v>
      </c>
      <c r="G6" s="18">
        <f>141+51.45</f>
        <v>192.45</v>
      </c>
      <c r="H6" s="18">
        <f>4.56+3.96</f>
        <v>8.52</v>
      </c>
      <c r="I6" s="18">
        <f>0.48+3.9</f>
        <v>4.38</v>
      </c>
      <c r="J6" s="19">
        <f>29.52+0</f>
        <v>29.52</v>
      </c>
    </row>
    <row r="7" spans="1:10" x14ac:dyDescent="0.25">
      <c r="A7" s="13"/>
      <c r="B7" s="15" t="s">
        <v>21</v>
      </c>
      <c r="C7" s="15">
        <v>112</v>
      </c>
      <c r="D7" s="16" t="s">
        <v>37</v>
      </c>
      <c r="E7" s="17">
        <v>100</v>
      </c>
      <c r="F7" s="18">
        <v>16.8</v>
      </c>
      <c r="G7" s="18">
        <f>47</f>
        <v>47</v>
      </c>
      <c r="H7" s="18">
        <f>0.4</f>
        <v>0.4</v>
      </c>
      <c r="I7" s="18">
        <f>0.4</f>
        <v>0.4</v>
      </c>
      <c r="J7" s="19">
        <f>9.8</f>
        <v>9.8000000000000007</v>
      </c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22</v>
      </c>
      <c r="B12" s="27" t="s">
        <v>19</v>
      </c>
      <c r="C12" s="28">
        <v>61</v>
      </c>
      <c r="D12" s="29" t="s">
        <v>30</v>
      </c>
      <c r="E12" s="30">
        <v>60</v>
      </c>
      <c r="F12" s="31">
        <v>8.01</v>
      </c>
      <c r="G12" s="31">
        <v>73.2</v>
      </c>
      <c r="H12" s="31">
        <v>1.1399999999999999</v>
      </c>
      <c r="I12" s="31">
        <v>6.06</v>
      </c>
      <c r="J12" s="32">
        <v>3.54</v>
      </c>
    </row>
    <row r="13" spans="1:10" x14ac:dyDescent="0.25">
      <c r="A13" s="13"/>
      <c r="B13" s="14" t="s">
        <v>23</v>
      </c>
      <c r="C13" s="15">
        <v>128</v>
      </c>
      <c r="D13" s="16" t="s">
        <v>36</v>
      </c>
      <c r="E13" s="17">
        <v>212.5</v>
      </c>
      <c r="F13" s="18">
        <v>23.38</v>
      </c>
      <c r="G13" s="18">
        <f>76/200*212.5</f>
        <v>80.75</v>
      </c>
      <c r="H13" s="18">
        <f>1.46/200*212.5</f>
        <v>1.55125</v>
      </c>
      <c r="I13" s="18">
        <f>4/200*212.5</f>
        <v>4.25</v>
      </c>
      <c r="J13" s="19">
        <f>8.52/200*212.5</f>
        <v>9.0525000000000002</v>
      </c>
    </row>
    <row r="14" spans="1:10" x14ac:dyDescent="0.25">
      <c r="A14" s="13"/>
      <c r="B14" s="14" t="s">
        <v>24</v>
      </c>
      <c r="C14" s="15" t="s">
        <v>32</v>
      </c>
      <c r="D14" s="16" t="s">
        <v>26</v>
      </c>
      <c r="E14" s="17">
        <v>100</v>
      </c>
      <c r="F14" s="18">
        <v>74.48</v>
      </c>
      <c r="G14" s="18">
        <f>164+57.65</f>
        <v>221.65</v>
      </c>
      <c r="H14" s="18">
        <f>13.3+0.77</f>
        <v>14.07</v>
      </c>
      <c r="I14" s="18">
        <f>7.7+5.31</f>
        <v>13.01</v>
      </c>
      <c r="J14" s="19">
        <f>5.5+1.63</f>
        <v>7.13</v>
      </c>
    </row>
    <row r="15" spans="1:10" x14ac:dyDescent="0.25">
      <c r="A15" s="13"/>
      <c r="B15" s="14" t="s">
        <v>25</v>
      </c>
      <c r="C15" s="15">
        <v>429</v>
      </c>
      <c r="D15" s="16" t="s">
        <v>34</v>
      </c>
      <c r="E15" s="17">
        <v>150</v>
      </c>
      <c r="F15" s="18">
        <v>24.16</v>
      </c>
      <c r="G15" s="18">
        <v>138</v>
      </c>
      <c r="H15" s="18">
        <v>3.15</v>
      </c>
      <c r="I15" s="18">
        <v>6.6</v>
      </c>
      <c r="J15" s="19">
        <v>16.350000000000001</v>
      </c>
    </row>
    <row r="16" spans="1:10" x14ac:dyDescent="0.25">
      <c r="A16" s="13"/>
      <c r="B16" s="14" t="s">
        <v>27</v>
      </c>
      <c r="C16" s="15">
        <v>507</v>
      </c>
      <c r="D16" s="16" t="s">
        <v>39</v>
      </c>
      <c r="E16" s="17">
        <v>200</v>
      </c>
      <c r="F16" s="18">
        <v>12.24</v>
      </c>
      <c r="G16" s="18">
        <v>87</v>
      </c>
      <c r="H16" s="18">
        <v>0.2</v>
      </c>
      <c r="I16" s="18">
        <v>0.1</v>
      </c>
      <c r="J16" s="19">
        <v>21.5</v>
      </c>
    </row>
    <row r="17" spans="1:10" x14ac:dyDescent="0.25">
      <c r="A17" s="13"/>
      <c r="B17" s="14" t="s">
        <v>28</v>
      </c>
      <c r="C17" s="15">
        <v>108</v>
      </c>
      <c r="D17" s="16" t="s">
        <v>33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2023-04-05T06:45:39Z</dcterms:modified>
  <dc:language>ru-RU</dc:language>
</cp:coreProperties>
</file>